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80" windowHeight="126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0" i="1"/>
  <c r="D70"/>
  <c r="F69" l="1"/>
  <c r="H146"/>
  <c r="H133"/>
  <c r="H120"/>
  <c r="H107"/>
  <c r="H94"/>
  <c r="H81"/>
  <c r="H55"/>
  <c r="H42"/>
  <c r="H29"/>
  <c r="H16"/>
  <c r="H3"/>
  <c r="F148"/>
  <c r="D148"/>
  <c r="B148"/>
  <c r="F147"/>
  <c r="D147"/>
  <c r="B147"/>
  <c r="F135"/>
  <c r="D135"/>
  <c r="B135"/>
  <c r="F134"/>
  <c r="D134"/>
  <c r="B134"/>
  <c r="F122"/>
  <c r="D122"/>
  <c r="B122"/>
  <c r="F121"/>
  <c r="D121"/>
  <c r="B121"/>
  <c r="F109"/>
  <c r="D109"/>
  <c r="B109"/>
  <c r="F108"/>
  <c r="D108"/>
  <c r="D107"/>
  <c r="B108"/>
  <c r="F96"/>
  <c r="D96"/>
  <c r="B96"/>
  <c r="F95"/>
  <c r="D95"/>
  <c r="B95"/>
  <c r="F83"/>
  <c r="D83"/>
  <c r="B83"/>
  <c r="F82"/>
  <c r="D82"/>
  <c r="B82"/>
  <c r="B70"/>
  <c r="D69"/>
  <c r="B69"/>
  <c r="F57"/>
  <c r="D57"/>
  <c r="B57"/>
  <c r="F56"/>
  <c r="D56"/>
  <c r="B56"/>
  <c r="F44"/>
  <c r="D44"/>
  <c r="B44"/>
  <c r="F43"/>
  <c r="D43"/>
  <c r="B43"/>
  <c r="F31"/>
  <c r="D31"/>
  <c r="B31"/>
  <c r="F30"/>
  <c r="D30"/>
  <c r="B30"/>
  <c r="F18"/>
  <c r="D18"/>
  <c r="B18"/>
  <c r="F17"/>
  <c r="F16"/>
  <c r="D17"/>
  <c r="B17"/>
  <c r="F4"/>
  <c r="D4"/>
  <c r="B4"/>
  <c r="F5"/>
  <c r="D5"/>
  <c r="B5"/>
  <c r="F3"/>
  <c r="B29"/>
  <c r="F42"/>
  <c r="F94"/>
  <c r="D3"/>
  <c r="D42"/>
  <c r="D94"/>
  <c r="F120"/>
  <c r="D29"/>
  <c r="B42"/>
  <c r="B120"/>
  <c r="F55"/>
  <c r="D55"/>
  <c r="B55"/>
  <c r="F133"/>
  <c r="D133"/>
  <c r="B16"/>
  <c r="F29"/>
  <c r="F81"/>
  <c r="B133"/>
  <c r="D146"/>
  <c r="B68"/>
  <c r="B146"/>
  <c r="B81"/>
  <c r="B94"/>
  <c r="F146"/>
  <c r="B3"/>
  <c r="D16"/>
  <c r="D81"/>
  <c r="F107"/>
  <c r="D120"/>
  <c r="B107"/>
  <c r="F68" l="1"/>
  <c r="D68"/>
  <c r="H68" l="1"/>
</calcChain>
</file>

<file path=xl/sharedStrings.xml><?xml version="1.0" encoding="utf-8"?>
<sst xmlns="http://schemas.openxmlformats.org/spreadsheetml/2006/main" count="233" uniqueCount="25">
  <si>
    <t>Brown</t>
  </si>
  <si>
    <t>Y</t>
  </si>
  <si>
    <t>N</t>
  </si>
  <si>
    <t>Clarkson</t>
  </si>
  <si>
    <t>Y = Return</t>
  </si>
  <si>
    <t>Colgate</t>
  </si>
  <si>
    <t>Cornell</t>
  </si>
  <si>
    <t>Dartmouth</t>
  </si>
  <si>
    <t>N*</t>
  </si>
  <si>
    <t>Harvard</t>
  </si>
  <si>
    <t>RPI</t>
  </si>
  <si>
    <t>Princeton</t>
  </si>
  <si>
    <t>Quinnipiac</t>
  </si>
  <si>
    <t>SLU</t>
  </si>
  <si>
    <t>Union</t>
  </si>
  <si>
    <t>Yale</t>
  </si>
  <si>
    <t>Total</t>
  </si>
  <si>
    <t>N* = Early Depart</t>
  </si>
  <si>
    <t>WRet</t>
  </si>
  <si>
    <t>Ret</t>
  </si>
  <si>
    <t>RetF</t>
  </si>
  <si>
    <t>RetD</t>
  </si>
  <si>
    <t>RetG</t>
  </si>
  <si>
    <t>Harvard's players retuning from suspension</t>
  </si>
  <si>
    <t>Y: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</si>
</sst>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0.000"/>
  </numFmts>
  <fonts count="4">
    <font>
      <sz val="10"/>
      <name val="Arial"/>
    </font>
    <font>
      <sz val="8"/>
      <name val="Arial"/>
    </font>
    <font>
      <sz val="8"/>
      <name val="Tahoma"/>
      <family val="2"/>
    </font>
    <font>
      <sz val="8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zoomScaleNormal="100" workbookViewId="0">
      <pane ySplit="2" topLeftCell="A49" activePane="bottomLeft" state="frozen"/>
      <selection pane="bottomLeft" activeCell="I65" sqref="I65"/>
    </sheetView>
  </sheetViews>
  <sheetFormatPr defaultRowHeight="10.199999999999999"/>
  <cols>
    <col min="1" max="1" width="7.44140625" style="1" bestFit="1" customWidth="1"/>
    <col min="2" max="2" width="3.5546875" style="2" bestFit="1" customWidth="1"/>
    <col min="3" max="3" width="7.6640625" style="3" bestFit="1" customWidth="1"/>
    <col min="4" max="4" width="5.77734375" style="2" bestFit="1" customWidth="1"/>
    <col min="5" max="5" width="12.21875" style="3" bestFit="1" customWidth="1"/>
    <col min="6" max="6" width="5" style="2" bestFit="1" customWidth="1"/>
    <col min="7" max="7" width="5.88671875" style="3" bestFit="1" customWidth="1"/>
    <col min="8" max="8" width="7.21875" style="7" customWidth="1"/>
    <col min="9" max="9" width="9.5546875" style="2" bestFit="1" customWidth="1"/>
    <col min="10" max="10" width="3.44140625" style="2" bestFit="1" customWidth="1"/>
    <col min="11" max="16384" width="8.88671875" style="2"/>
  </cols>
  <sheetData>
    <row r="1" spans="1:8">
      <c r="C1" s="3" t="s">
        <v>4</v>
      </c>
      <c r="E1" s="2" t="s">
        <v>17</v>
      </c>
    </row>
    <row r="2" spans="1:8">
      <c r="B2" s="2" t="s">
        <v>20</v>
      </c>
      <c r="D2" s="2" t="s">
        <v>21</v>
      </c>
      <c r="F2" s="2" t="s">
        <v>22</v>
      </c>
      <c r="H2" s="7" t="s">
        <v>18</v>
      </c>
    </row>
    <row r="3" spans="1:8">
      <c r="A3" s="1" t="s">
        <v>0</v>
      </c>
      <c r="B3" s="4">
        <f>B4/B5</f>
        <v>0.81547619047619047</v>
      </c>
      <c r="D3" s="4">
        <f>D4/D5</f>
        <v>1</v>
      </c>
      <c r="F3" s="4">
        <f>F4/F5</f>
        <v>0.26642168121267801</v>
      </c>
      <c r="H3" s="7">
        <f>(3*B3+2*D3+F3)/6</f>
        <v>0.7854750421068748</v>
      </c>
    </row>
    <row r="4" spans="1:8">
      <c r="A4" s="1" t="s">
        <v>19</v>
      </c>
      <c r="B4" s="2">
        <f>SUMIF(C6:C14,"=Y",B6:B14)</f>
        <v>137</v>
      </c>
      <c r="D4" s="2">
        <f>SUMIF(E6:E14,"=Y",D6:D14)</f>
        <v>43</v>
      </c>
      <c r="F4" s="2">
        <f>SUMIF(G6:G14,"=Y",F6:F14)</f>
        <v>580</v>
      </c>
    </row>
    <row r="5" spans="1:8">
      <c r="A5" s="1" t="s">
        <v>16</v>
      </c>
      <c r="B5" s="2">
        <f>SUM(B6:B14)</f>
        <v>168</v>
      </c>
      <c r="D5" s="2">
        <f>SUM(D6:D14)</f>
        <v>43</v>
      </c>
      <c r="F5" s="2">
        <f>SUM(F6:F14)</f>
        <v>2177</v>
      </c>
    </row>
    <row r="6" spans="1:8">
      <c r="A6" s="1">
        <v>1</v>
      </c>
      <c r="B6" s="2">
        <v>37</v>
      </c>
      <c r="C6" s="3" t="s">
        <v>1</v>
      </c>
      <c r="D6" s="2">
        <v>20</v>
      </c>
      <c r="E6" s="3" t="s">
        <v>1</v>
      </c>
      <c r="F6" s="2">
        <v>1597</v>
      </c>
      <c r="G6" s="3" t="s">
        <v>2</v>
      </c>
    </row>
    <row r="7" spans="1:8">
      <c r="A7" s="1">
        <v>2</v>
      </c>
      <c r="B7" s="2">
        <v>23</v>
      </c>
      <c r="C7" s="3" t="s">
        <v>1</v>
      </c>
      <c r="D7" s="2">
        <v>12</v>
      </c>
      <c r="E7" s="3" t="s">
        <v>1</v>
      </c>
      <c r="F7" s="2">
        <v>579</v>
      </c>
      <c r="G7" s="3" t="s">
        <v>1</v>
      </c>
    </row>
    <row r="8" spans="1:8">
      <c r="A8" s="1">
        <v>3</v>
      </c>
      <c r="B8" s="2">
        <v>21</v>
      </c>
      <c r="C8" s="3" t="s">
        <v>1</v>
      </c>
      <c r="D8" s="2">
        <v>8</v>
      </c>
      <c r="E8" s="3" t="s">
        <v>1</v>
      </c>
      <c r="F8" s="2">
        <v>1</v>
      </c>
      <c r="G8" s="3" t="s">
        <v>1</v>
      </c>
    </row>
    <row r="9" spans="1:8">
      <c r="A9" s="1">
        <v>4</v>
      </c>
      <c r="B9" s="2">
        <v>20</v>
      </c>
      <c r="C9" s="3" t="s">
        <v>1</v>
      </c>
      <c r="D9" s="2">
        <v>3</v>
      </c>
      <c r="E9" s="3" t="s">
        <v>1</v>
      </c>
    </row>
    <row r="10" spans="1:8">
      <c r="A10" s="1">
        <v>5</v>
      </c>
      <c r="B10" s="2">
        <v>17</v>
      </c>
      <c r="C10" s="3" t="s">
        <v>2</v>
      </c>
    </row>
    <row r="11" spans="1:8">
      <c r="A11" s="1">
        <v>6</v>
      </c>
      <c r="B11" s="2">
        <v>15</v>
      </c>
      <c r="C11" s="3" t="s">
        <v>1</v>
      </c>
    </row>
    <row r="12" spans="1:8">
      <c r="A12" s="1">
        <v>7</v>
      </c>
      <c r="B12" s="2">
        <v>14</v>
      </c>
      <c r="C12" s="3" t="s">
        <v>2</v>
      </c>
    </row>
    <row r="13" spans="1:8">
      <c r="A13" s="1">
        <v>8</v>
      </c>
      <c r="B13" s="2">
        <v>11</v>
      </c>
      <c r="C13" s="3" t="s">
        <v>1</v>
      </c>
    </row>
    <row r="14" spans="1:8">
      <c r="A14" s="1">
        <v>9</v>
      </c>
      <c r="B14" s="2">
        <v>10</v>
      </c>
      <c r="C14" s="3" t="s">
        <v>1</v>
      </c>
    </row>
    <row r="16" spans="1:8">
      <c r="A16" s="1" t="s">
        <v>3</v>
      </c>
      <c r="B16" s="4">
        <f>B17/B18</f>
        <v>1</v>
      </c>
      <c r="D16" s="4">
        <f>D17/D18</f>
        <v>0.73170731707317072</v>
      </c>
      <c r="F16" s="4">
        <f>F17/F18</f>
        <v>0.89219858156028364</v>
      </c>
      <c r="H16" s="7">
        <f>(3*B16+2*D16+F16)/6</f>
        <v>0.89260220261777079</v>
      </c>
    </row>
    <row r="17" spans="1:8">
      <c r="A17" s="1" t="s">
        <v>19</v>
      </c>
      <c r="B17" s="2">
        <f>SUMIF(C19:C27,"=Y",B19:B27)</f>
        <v>146</v>
      </c>
      <c r="D17" s="2">
        <f>SUMIF(E19:E27,"=Y",D19:D27)</f>
        <v>30</v>
      </c>
      <c r="F17" s="2">
        <f>SUMIF(G19:G27,"=Y",F19:F27)</f>
        <v>1887</v>
      </c>
    </row>
    <row r="18" spans="1:8">
      <c r="A18" s="1" t="s">
        <v>16</v>
      </c>
      <c r="B18" s="2">
        <f>SUM(B19:B27)</f>
        <v>146</v>
      </c>
      <c r="D18" s="2">
        <f>SUM(D19:D27)</f>
        <v>41</v>
      </c>
      <c r="F18" s="2">
        <f>SUM(F19:F27)</f>
        <v>2115</v>
      </c>
    </row>
    <row r="19" spans="1:8">
      <c r="A19" s="1">
        <v>1</v>
      </c>
      <c r="B19" s="2">
        <v>25</v>
      </c>
      <c r="C19" s="3" t="s">
        <v>1</v>
      </c>
      <c r="D19" s="2">
        <v>12</v>
      </c>
      <c r="E19" s="3" t="s">
        <v>1</v>
      </c>
      <c r="F19" s="2">
        <v>1887</v>
      </c>
      <c r="G19" s="3" t="s">
        <v>1</v>
      </c>
    </row>
    <row r="20" spans="1:8">
      <c r="A20" s="1">
        <v>2</v>
      </c>
      <c r="B20" s="2">
        <v>20</v>
      </c>
      <c r="C20" s="3" t="s">
        <v>1</v>
      </c>
      <c r="D20" s="2">
        <v>11</v>
      </c>
      <c r="E20" s="3" t="s">
        <v>2</v>
      </c>
      <c r="F20" s="2">
        <v>228</v>
      </c>
      <c r="G20" s="3" t="s">
        <v>2</v>
      </c>
    </row>
    <row r="21" spans="1:8">
      <c r="A21" s="1">
        <v>3</v>
      </c>
      <c r="B21" s="2">
        <v>20</v>
      </c>
      <c r="C21" s="3" t="s">
        <v>1</v>
      </c>
      <c r="D21" s="2">
        <v>9</v>
      </c>
      <c r="E21" s="3" t="s">
        <v>1</v>
      </c>
    </row>
    <row r="22" spans="1:8">
      <c r="A22" s="1">
        <v>4</v>
      </c>
      <c r="B22" s="2">
        <v>17</v>
      </c>
      <c r="C22" s="3" t="s">
        <v>1</v>
      </c>
      <c r="D22" s="2">
        <v>9</v>
      </c>
      <c r="E22" s="3" t="s">
        <v>1</v>
      </c>
    </row>
    <row r="23" spans="1:8">
      <c r="A23" s="1">
        <v>5</v>
      </c>
      <c r="B23" s="2">
        <v>17</v>
      </c>
      <c r="C23" s="3" t="s">
        <v>1</v>
      </c>
    </row>
    <row r="24" spans="1:8">
      <c r="A24" s="1">
        <v>6</v>
      </c>
      <c r="B24" s="2">
        <v>16</v>
      </c>
      <c r="C24" s="3" t="s">
        <v>1</v>
      </c>
    </row>
    <row r="25" spans="1:8">
      <c r="A25" s="1">
        <v>7</v>
      </c>
      <c r="B25" s="2">
        <v>13</v>
      </c>
      <c r="C25" s="3" t="s">
        <v>1</v>
      </c>
    </row>
    <row r="26" spans="1:8">
      <c r="A26" s="1">
        <v>8</v>
      </c>
      <c r="B26" s="2">
        <v>9</v>
      </c>
      <c r="C26" s="3" t="s">
        <v>1</v>
      </c>
    </row>
    <row r="27" spans="1:8">
      <c r="A27" s="1">
        <v>9</v>
      </c>
      <c r="B27" s="2">
        <v>9</v>
      </c>
      <c r="C27" s="3" t="s">
        <v>1</v>
      </c>
    </row>
    <row r="29" spans="1:8">
      <c r="A29" s="1" t="s">
        <v>5</v>
      </c>
      <c r="B29" s="4">
        <f>B30/B31</f>
        <v>0.77319587628865982</v>
      </c>
      <c r="D29" s="4">
        <f>D30/D31</f>
        <v>0.3</v>
      </c>
      <c r="F29" s="4">
        <f>F30/F31</f>
        <v>1</v>
      </c>
      <c r="H29" s="7">
        <f>(3*B29+2*D29+F29)/6</f>
        <v>0.65326460481099657</v>
      </c>
    </row>
    <row r="30" spans="1:8">
      <c r="A30" s="1" t="s">
        <v>19</v>
      </c>
      <c r="B30" s="2">
        <f>SUMIF(C32:C40,"=Y",B32:B40)</f>
        <v>150</v>
      </c>
      <c r="D30" s="2">
        <f>SUMIF(E32:E40,"=Y",D32:D40)</f>
        <v>18</v>
      </c>
      <c r="F30" s="2">
        <f>SUMIF(G32:G40,"=Y",F32:F40)</f>
        <v>2184</v>
      </c>
    </row>
    <row r="31" spans="1:8">
      <c r="A31" s="1" t="s">
        <v>16</v>
      </c>
      <c r="B31" s="2">
        <f>SUM(B32:B40)</f>
        <v>194</v>
      </c>
      <c r="D31" s="2">
        <f>SUM(D32:D40)</f>
        <v>60</v>
      </c>
      <c r="F31" s="2">
        <f>SUM(F32:F40)</f>
        <v>2184</v>
      </c>
    </row>
    <row r="32" spans="1:8">
      <c r="A32" s="1">
        <v>1</v>
      </c>
      <c r="B32" s="2">
        <v>31</v>
      </c>
      <c r="C32" s="3" t="s">
        <v>1</v>
      </c>
      <c r="D32" s="2">
        <v>20</v>
      </c>
      <c r="E32" s="3" t="s">
        <v>2</v>
      </c>
      <c r="F32" s="2">
        <v>1209</v>
      </c>
      <c r="G32" s="3" t="s">
        <v>1</v>
      </c>
    </row>
    <row r="33" spans="1:8">
      <c r="A33" s="1">
        <v>2</v>
      </c>
      <c r="B33" s="2">
        <v>27</v>
      </c>
      <c r="C33" s="3" t="s">
        <v>2</v>
      </c>
      <c r="D33" s="2">
        <v>18</v>
      </c>
      <c r="E33" s="3" t="s">
        <v>1</v>
      </c>
      <c r="F33" s="2">
        <v>975</v>
      </c>
      <c r="G33" s="3" t="s">
        <v>1</v>
      </c>
    </row>
    <row r="34" spans="1:8">
      <c r="A34" s="1">
        <v>3</v>
      </c>
      <c r="B34" s="2">
        <v>27</v>
      </c>
      <c r="C34" s="3" t="s">
        <v>1</v>
      </c>
      <c r="D34" s="2">
        <v>14</v>
      </c>
      <c r="E34" s="3" t="s">
        <v>2</v>
      </c>
    </row>
    <row r="35" spans="1:8">
      <c r="A35" s="1">
        <v>4</v>
      </c>
      <c r="B35" s="2">
        <v>24</v>
      </c>
      <c r="C35" s="3" t="s">
        <v>1</v>
      </c>
      <c r="D35" s="2">
        <v>8</v>
      </c>
      <c r="E35" s="3" t="s">
        <v>2</v>
      </c>
    </row>
    <row r="36" spans="1:8">
      <c r="A36" s="1">
        <v>5</v>
      </c>
      <c r="B36" s="2">
        <v>23</v>
      </c>
      <c r="C36" s="3" t="s">
        <v>1</v>
      </c>
    </row>
    <row r="37" spans="1:8">
      <c r="A37" s="1">
        <v>6</v>
      </c>
      <c r="B37" s="2">
        <v>17</v>
      </c>
      <c r="C37" s="3" t="s">
        <v>2</v>
      </c>
    </row>
    <row r="38" spans="1:8">
      <c r="A38" s="1">
        <v>7</v>
      </c>
      <c r="B38" s="2">
        <v>17</v>
      </c>
      <c r="C38" s="3" t="s">
        <v>1</v>
      </c>
    </row>
    <row r="39" spans="1:8">
      <c r="A39" s="1">
        <v>8</v>
      </c>
      <c r="B39" s="2">
        <v>15</v>
      </c>
      <c r="C39" s="3" t="s">
        <v>1</v>
      </c>
    </row>
    <row r="40" spans="1:8">
      <c r="A40" s="1">
        <v>9</v>
      </c>
      <c r="B40" s="2">
        <v>13</v>
      </c>
      <c r="C40" s="3" t="s">
        <v>1</v>
      </c>
    </row>
    <row r="42" spans="1:8">
      <c r="A42" s="1" t="s">
        <v>6</v>
      </c>
      <c r="B42" s="4">
        <f>B43/B44</f>
        <v>0.6143790849673203</v>
      </c>
      <c r="D42" s="4">
        <f>D43/D44</f>
        <v>0.5714285714285714</v>
      </c>
      <c r="F42" s="4">
        <f>F43/F44</f>
        <v>0.99326923076923079</v>
      </c>
      <c r="H42" s="7">
        <f>(3*B42+2*D42+F42)/6</f>
        <v>0.66321060475472249</v>
      </c>
    </row>
    <row r="43" spans="1:8">
      <c r="A43" s="1" t="s">
        <v>19</v>
      </c>
      <c r="B43" s="2">
        <f>SUMIF(C45:C53,"=Y",B45:B53)</f>
        <v>94</v>
      </c>
      <c r="D43" s="2">
        <f>SUMIF(E45:E53,"=Y",D45:D53)</f>
        <v>28</v>
      </c>
      <c r="F43" s="2">
        <f>SUMIF(G45:G53,"=Y",F45:F53)</f>
        <v>2066</v>
      </c>
    </row>
    <row r="44" spans="1:8">
      <c r="A44" s="1" t="s">
        <v>16</v>
      </c>
      <c r="B44" s="2">
        <f>SUM(B45:B53)</f>
        <v>153</v>
      </c>
      <c r="D44" s="2">
        <f>SUM(D45:D53)</f>
        <v>49</v>
      </c>
      <c r="F44" s="2">
        <f>SUM(F45:F53)</f>
        <v>2080</v>
      </c>
    </row>
    <row r="45" spans="1:8">
      <c r="A45" s="1">
        <v>1</v>
      </c>
      <c r="B45" s="2">
        <v>33</v>
      </c>
      <c r="C45" s="3" t="s">
        <v>2</v>
      </c>
      <c r="D45" s="2">
        <v>23</v>
      </c>
      <c r="E45" s="3" t="s">
        <v>1</v>
      </c>
      <c r="F45" s="2">
        <v>2066</v>
      </c>
      <c r="G45" s="3" t="s">
        <v>1</v>
      </c>
    </row>
    <row r="46" spans="1:8">
      <c r="A46" s="1">
        <v>2</v>
      </c>
      <c r="B46" s="2">
        <v>24</v>
      </c>
      <c r="C46" s="3" t="s">
        <v>1</v>
      </c>
      <c r="D46" s="2">
        <v>17</v>
      </c>
      <c r="E46" s="3" t="s">
        <v>2</v>
      </c>
      <c r="F46" s="2">
        <v>14</v>
      </c>
      <c r="G46" s="3" t="s">
        <v>2</v>
      </c>
    </row>
    <row r="47" spans="1:8">
      <c r="A47" s="1">
        <v>3</v>
      </c>
      <c r="B47" s="2">
        <v>23</v>
      </c>
      <c r="C47" s="3" t="s">
        <v>1</v>
      </c>
      <c r="D47" s="2">
        <v>5</v>
      </c>
      <c r="E47" s="3" t="s">
        <v>1</v>
      </c>
    </row>
    <row r="48" spans="1:8">
      <c r="A48" s="1">
        <v>4</v>
      </c>
      <c r="B48" s="2">
        <v>19</v>
      </c>
      <c r="C48" s="3" t="s">
        <v>1</v>
      </c>
      <c r="D48" s="2">
        <v>4</v>
      </c>
      <c r="E48" s="3" t="s">
        <v>2</v>
      </c>
    </row>
    <row r="49" spans="1:8">
      <c r="A49" s="1">
        <v>5</v>
      </c>
      <c r="B49" s="2">
        <v>15</v>
      </c>
      <c r="C49" s="3" t="s">
        <v>2</v>
      </c>
    </row>
    <row r="50" spans="1:8">
      <c r="A50" s="1">
        <v>6</v>
      </c>
      <c r="B50" s="2">
        <v>15</v>
      </c>
      <c r="C50" s="3" t="s">
        <v>1</v>
      </c>
    </row>
    <row r="51" spans="1:8">
      <c r="A51" s="1">
        <v>7</v>
      </c>
      <c r="B51" s="2">
        <v>11</v>
      </c>
      <c r="C51" s="3" t="s">
        <v>2</v>
      </c>
    </row>
    <row r="52" spans="1:8">
      <c r="A52" s="1">
        <v>8</v>
      </c>
      <c r="B52" s="2">
        <v>7</v>
      </c>
      <c r="C52" s="3" t="s">
        <v>1</v>
      </c>
    </row>
    <row r="53" spans="1:8">
      <c r="A53" s="1">
        <v>9</v>
      </c>
      <c r="B53" s="2">
        <v>6</v>
      </c>
      <c r="C53" s="3" t="s">
        <v>1</v>
      </c>
    </row>
    <row r="55" spans="1:8">
      <c r="A55" s="1" t="s">
        <v>7</v>
      </c>
      <c r="B55" s="4">
        <f>B56/B57</f>
        <v>0.68944099378881984</v>
      </c>
      <c r="D55" s="4">
        <f>D56/D57</f>
        <v>0.56756756756756754</v>
      </c>
      <c r="F55" s="4">
        <f>F56/F57</f>
        <v>1</v>
      </c>
      <c r="H55" s="7">
        <f>(3*B55+2*D55+F55)/6</f>
        <v>0.70057635275026575</v>
      </c>
    </row>
    <row r="56" spans="1:8">
      <c r="A56" s="1" t="s">
        <v>19</v>
      </c>
      <c r="B56" s="2">
        <f>SUMIF(C58:C66,"=Y",B58:B66)</f>
        <v>111</v>
      </c>
      <c r="D56" s="2">
        <f>SUMIF(E58:E66,"=Y",D58:D66)</f>
        <v>21</v>
      </c>
      <c r="F56" s="2">
        <f>SUMIF(G58:G66,"=Y",F58:F66)</f>
        <v>2056</v>
      </c>
    </row>
    <row r="57" spans="1:8">
      <c r="A57" s="1" t="s">
        <v>16</v>
      </c>
      <c r="B57" s="2">
        <f>SUM(B58:B66)</f>
        <v>161</v>
      </c>
      <c r="D57" s="2">
        <f>SUM(D58:D66)</f>
        <v>37</v>
      </c>
      <c r="F57" s="2">
        <f>SUM(F58:F66)</f>
        <v>2056</v>
      </c>
    </row>
    <row r="58" spans="1:8">
      <c r="A58" s="1">
        <v>1</v>
      </c>
      <c r="B58" s="2">
        <v>32</v>
      </c>
      <c r="C58" s="3" t="s">
        <v>1</v>
      </c>
      <c r="D58" s="2">
        <v>16</v>
      </c>
      <c r="E58" s="3" t="s">
        <v>2</v>
      </c>
      <c r="F58" s="2">
        <v>1092</v>
      </c>
      <c r="G58" s="3" t="s">
        <v>1</v>
      </c>
    </row>
    <row r="59" spans="1:8">
      <c r="A59" s="1">
        <v>2</v>
      </c>
      <c r="B59" s="2">
        <v>28</v>
      </c>
      <c r="C59" s="3" t="s">
        <v>8</v>
      </c>
      <c r="D59" s="2">
        <v>9</v>
      </c>
      <c r="E59" s="3" t="s">
        <v>1</v>
      </c>
      <c r="F59" s="2">
        <v>931</v>
      </c>
      <c r="G59" s="3" t="s">
        <v>1</v>
      </c>
    </row>
    <row r="60" spans="1:8">
      <c r="A60" s="1">
        <v>3</v>
      </c>
      <c r="B60" s="2">
        <v>22</v>
      </c>
      <c r="C60" s="3" t="s">
        <v>2</v>
      </c>
      <c r="D60" s="2">
        <v>7</v>
      </c>
      <c r="E60" s="3" t="s">
        <v>1</v>
      </c>
      <c r="F60" s="2">
        <v>33</v>
      </c>
      <c r="G60" s="3" t="s">
        <v>1</v>
      </c>
    </row>
    <row r="61" spans="1:8">
      <c r="A61" s="1">
        <v>4</v>
      </c>
      <c r="B61" s="2">
        <v>20</v>
      </c>
      <c r="C61" s="3" t="s">
        <v>1</v>
      </c>
      <c r="D61" s="2">
        <v>5</v>
      </c>
      <c r="E61" s="3" t="s">
        <v>1</v>
      </c>
    </row>
    <row r="62" spans="1:8">
      <c r="A62" s="1">
        <v>5</v>
      </c>
      <c r="B62" s="2">
        <v>17</v>
      </c>
      <c r="C62" s="3" t="s">
        <v>1</v>
      </c>
    </row>
    <row r="63" spans="1:8">
      <c r="A63" s="1">
        <v>6</v>
      </c>
      <c r="B63" s="2">
        <v>12</v>
      </c>
      <c r="C63" s="3" t="s">
        <v>1</v>
      </c>
    </row>
    <row r="64" spans="1:8">
      <c r="A64" s="1">
        <v>7</v>
      </c>
      <c r="B64" s="2">
        <v>11</v>
      </c>
      <c r="C64" s="3" t="s">
        <v>1</v>
      </c>
    </row>
    <row r="65" spans="1:13">
      <c r="A65" s="1">
        <v>8</v>
      </c>
      <c r="B65" s="2">
        <v>10</v>
      </c>
      <c r="C65" s="3" t="s">
        <v>1</v>
      </c>
    </row>
    <row r="66" spans="1:13">
      <c r="A66" s="1">
        <v>9</v>
      </c>
      <c r="B66" s="2">
        <v>9</v>
      </c>
      <c r="C66" s="3" t="s">
        <v>1</v>
      </c>
    </row>
    <row r="68" spans="1:13">
      <c r="A68" s="1" t="s">
        <v>9</v>
      </c>
      <c r="B68" s="4">
        <f>B69/B70</f>
        <v>0.6028368794326241</v>
      </c>
      <c r="D68" s="4">
        <f>D69/D70</f>
        <v>0.7068965517241379</v>
      </c>
      <c r="F68" s="4">
        <f>F69/F70</f>
        <v>1</v>
      </c>
      <c r="H68" s="7">
        <f>(3*B68+2*D68+F68)/6</f>
        <v>0.7037172902910247</v>
      </c>
      <c r="J68" s="8" t="s">
        <v>24</v>
      </c>
      <c r="K68" s="8" t="s">
        <v>23</v>
      </c>
      <c r="L68" s="8"/>
      <c r="M68" s="8"/>
    </row>
    <row r="69" spans="1:13">
      <c r="A69" s="1" t="s">
        <v>19</v>
      </c>
      <c r="B69" s="2">
        <f>SUMIF(C71:C79,"=Y",B71:B79)</f>
        <v>85</v>
      </c>
      <c r="D69" s="2">
        <f>SUMIF(E71:E79,"=Y",D71:D79)</f>
        <v>41</v>
      </c>
      <c r="F69" s="2">
        <f>SUMIF(G71:G79,"=Y",F71:F79)</f>
        <v>3273</v>
      </c>
    </row>
    <row r="70" spans="1:13">
      <c r="A70" s="1" t="s">
        <v>16</v>
      </c>
      <c r="B70" s="2">
        <f>SUM(B71:B79)</f>
        <v>141</v>
      </c>
      <c r="D70" s="2">
        <f>SUM(D71:D79)</f>
        <v>58</v>
      </c>
      <c r="F70" s="2">
        <f>SUM(F71:F79)</f>
        <v>3273</v>
      </c>
    </row>
    <row r="71" spans="1:13">
      <c r="A71" s="1">
        <v>1</v>
      </c>
      <c r="B71" s="2">
        <v>21</v>
      </c>
      <c r="C71" s="3" t="s">
        <v>2</v>
      </c>
      <c r="D71" s="2">
        <v>11</v>
      </c>
      <c r="E71" s="3" t="s">
        <v>2</v>
      </c>
      <c r="F71" s="2">
        <v>1675</v>
      </c>
      <c r="G71" s="3" t="s">
        <v>1</v>
      </c>
    </row>
    <row r="72" spans="1:13">
      <c r="A72" s="1">
        <v>2</v>
      </c>
      <c r="B72" s="2">
        <v>19</v>
      </c>
      <c r="C72" s="3" t="s">
        <v>2</v>
      </c>
      <c r="D72" s="2">
        <v>6</v>
      </c>
      <c r="E72" s="3" t="s">
        <v>1</v>
      </c>
      <c r="F72" s="2">
        <v>262</v>
      </c>
      <c r="G72" s="3" t="s">
        <v>1</v>
      </c>
    </row>
    <row r="73" spans="1:13">
      <c r="A73" s="1">
        <v>3</v>
      </c>
      <c r="B73" s="2">
        <v>18</v>
      </c>
      <c r="C73" s="3" t="s">
        <v>1</v>
      </c>
      <c r="D73" s="2">
        <v>6</v>
      </c>
      <c r="E73" s="3" t="s">
        <v>2</v>
      </c>
      <c r="F73" s="8">
        <v>1336</v>
      </c>
      <c r="G73" s="9" t="s">
        <v>1</v>
      </c>
    </row>
    <row r="74" spans="1:13">
      <c r="A74" s="1">
        <v>4</v>
      </c>
      <c r="B74" s="2">
        <v>18</v>
      </c>
      <c r="C74" s="3" t="s">
        <v>1</v>
      </c>
      <c r="D74" s="2">
        <v>3</v>
      </c>
      <c r="E74" s="3" t="s">
        <v>1</v>
      </c>
    </row>
    <row r="75" spans="1:13">
      <c r="A75" s="1">
        <v>5</v>
      </c>
      <c r="B75" s="2">
        <v>16</v>
      </c>
      <c r="C75" s="3" t="s">
        <v>2</v>
      </c>
      <c r="D75" s="8">
        <v>4</v>
      </c>
      <c r="E75" s="9" t="s">
        <v>1</v>
      </c>
    </row>
    <row r="76" spans="1:13">
      <c r="A76" s="1">
        <v>6</v>
      </c>
      <c r="B76" s="2">
        <v>15</v>
      </c>
      <c r="C76" s="3" t="s">
        <v>1</v>
      </c>
      <c r="D76" s="8">
        <v>28</v>
      </c>
      <c r="E76" s="9" t="s">
        <v>1</v>
      </c>
    </row>
    <row r="77" spans="1:13">
      <c r="A77" s="1">
        <v>7</v>
      </c>
      <c r="B77" s="2">
        <v>14</v>
      </c>
      <c r="C77" s="3" t="s">
        <v>1</v>
      </c>
    </row>
    <row r="78" spans="1:13">
      <c r="A78" s="1">
        <v>8</v>
      </c>
      <c r="B78" s="2">
        <v>13</v>
      </c>
      <c r="C78" s="3" t="s">
        <v>1</v>
      </c>
    </row>
    <row r="79" spans="1:13">
      <c r="A79" s="1">
        <v>9</v>
      </c>
      <c r="B79" s="2">
        <v>7</v>
      </c>
      <c r="C79" s="3" t="s">
        <v>1</v>
      </c>
    </row>
    <row r="81" spans="1:8">
      <c r="A81" s="1" t="s">
        <v>11</v>
      </c>
      <c r="B81" s="4">
        <f>B82/B83</f>
        <v>0.84848484848484851</v>
      </c>
      <c r="D81" s="4">
        <f>D82/D83</f>
        <v>0.39130434782608697</v>
      </c>
      <c r="F81" s="4">
        <f>F82/F83</f>
        <v>0.27709556860651363</v>
      </c>
      <c r="H81" s="7">
        <f>(3*B81+2*D81+F81)/6</f>
        <v>0.60085980161887209</v>
      </c>
    </row>
    <row r="82" spans="1:8">
      <c r="A82" s="1" t="s">
        <v>19</v>
      </c>
      <c r="B82" s="2">
        <f>SUMIF(C84:C92,"=Y",B84:B92)</f>
        <v>112</v>
      </c>
      <c r="D82" s="2">
        <f>SUMIF(E84:E92,"=Y",D84:D92)</f>
        <v>18</v>
      </c>
      <c r="F82" s="2">
        <f>SUMIF(G84:G92,"=Y",F84:F92)</f>
        <v>519</v>
      </c>
    </row>
    <row r="83" spans="1:8">
      <c r="A83" s="1" t="s">
        <v>16</v>
      </c>
      <c r="B83" s="2">
        <f>SUM(B84:B92)</f>
        <v>132</v>
      </c>
      <c r="D83" s="2">
        <f>SUM(D84:D92)</f>
        <v>46</v>
      </c>
      <c r="F83" s="2">
        <f>SUM(F84:F92)</f>
        <v>1873</v>
      </c>
    </row>
    <row r="84" spans="1:8">
      <c r="A84" s="1">
        <v>1</v>
      </c>
      <c r="B84" s="2">
        <v>38</v>
      </c>
      <c r="C84" s="3" t="s">
        <v>1</v>
      </c>
      <c r="D84" s="2">
        <v>15</v>
      </c>
      <c r="E84" s="3" t="s">
        <v>2</v>
      </c>
      <c r="F84" s="2">
        <v>1354</v>
      </c>
      <c r="G84" s="3" t="s">
        <v>2</v>
      </c>
    </row>
    <row r="85" spans="1:8">
      <c r="A85" s="1">
        <v>2</v>
      </c>
      <c r="B85" s="2">
        <v>23</v>
      </c>
      <c r="C85" s="3" t="s">
        <v>1</v>
      </c>
      <c r="D85" s="2">
        <v>13</v>
      </c>
      <c r="E85" s="3" t="s">
        <v>2</v>
      </c>
      <c r="F85" s="2">
        <v>519</v>
      </c>
      <c r="G85" s="3" t="s">
        <v>1</v>
      </c>
    </row>
    <row r="86" spans="1:8">
      <c r="A86" s="1">
        <v>3</v>
      </c>
      <c r="B86" s="2">
        <v>16</v>
      </c>
      <c r="C86" s="3" t="s">
        <v>1</v>
      </c>
      <c r="D86" s="2">
        <v>9</v>
      </c>
      <c r="E86" s="3" t="s">
        <v>1</v>
      </c>
    </row>
    <row r="87" spans="1:8">
      <c r="A87" s="1">
        <v>4</v>
      </c>
      <c r="B87" s="2">
        <v>12</v>
      </c>
      <c r="C87" s="3" t="s">
        <v>2</v>
      </c>
      <c r="D87" s="2">
        <v>9</v>
      </c>
      <c r="E87" s="3" t="s">
        <v>1</v>
      </c>
    </row>
    <row r="88" spans="1:8">
      <c r="A88" s="1">
        <v>5</v>
      </c>
      <c r="B88" s="2">
        <v>12</v>
      </c>
      <c r="C88" s="3" t="s">
        <v>1</v>
      </c>
    </row>
    <row r="89" spans="1:8">
      <c r="A89" s="1">
        <v>6</v>
      </c>
      <c r="B89" s="2">
        <v>11</v>
      </c>
      <c r="C89" s="3" t="s">
        <v>1</v>
      </c>
    </row>
    <row r="90" spans="1:8">
      <c r="A90" s="1">
        <v>7</v>
      </c>
      <c r="B90" s="2">
        <v>8</v>
      </c>
      <c r="C90" s="3" t="s">
        <v>2</v>
      </c>
    </row>
    <row r="91" spans="1:8">
      <c r="A91" s="1">
        <v>8</v>
      </c>
      <c r="B91" s="2">
        <v>6</v>
      </c>
      <c r="C91" s="3" t="s">
        <v>1</v>
      </c>
    </row>
    <row r="92" spans="1:8">
      <c r="A92" s="1">
        <v>9</v>
      </c>
      <c r="B92" s="2">
        <v>6</v>
      </c>
      <c r="C92" s="3" t="s">
        <v>1</v>
      </c>
    </row>
    <row r="94" spans="1:8">
      <c r="A94" s="1" t="s">
        <v>12</v>
      </c>
      <c r="B94" s="4">
        <f>B95/B96</f>
        <v>0.46666666666666667</v>
      </c>
      <c r="D94" s="4">
        <f>D95/D96</f>
        <v>0.18333333333333332</v>
      </c>
      <c r="F94" s="4">
        <f>F95/F96</f>
        <v>4.46969696969697E-2</v>
      </c>
      <c r="H94" s="7">
        <f>(3*B94+2*D94+F94)/6</f>
        <v>0.30189393939393938</v>
      </c>
    </row>
    <row r="95" spans="1:8">
      <c r="A95" s="1" t="s">
        <v>19</v>
      </c>
      <c r="B95" s="2">
        <f>SUMIF(C97:C105,"=Y",B97:B105)</f>
        <v>98</v>
      </c>
      <c r="D95" s="2">
        <f>SUMIF(E97:E105,"=Y",D97:D105)</f>
        <v>11</v>
      </c>
      <c r="F95" s="2">
        <f>SUMIF(G97:G105,"=Y",F97:F105)</f>
        <v>118</v>
      </c>
    </row>
    <row r="96" spans="1:8">
      <c r="A96" s="1" t="s">
        <v>16</v>
      </c>
      <c r="B96" s="2">
        <f>SUM(B97:B105)</f>
        <v>210</v>
      </c>
      <c r="D96" s="2">
        <f>SUM(D97:D105)</f>
        <v>60</v>
      </c>
      <c r="F96" s="2">
        <f>SUM(F97:F105)</f>
        <v>2640</v>
      </c>
    </row>
    <row r="97" spans="1:8">
      <c r="A97" s="1">
        <v>1</v>
      </c>
      <c r="B97" s="2">
        <v>31</v>
      </c>
      <c r="C97" s="3" t="s">
        <v>2</v>
      </c>
      <c r="D97" s="2">
        <v>17</v>
      </c>
      <c r="E97" s="3" t="s">
        <v>2</v>
      </c>
      <c r="F97" s="2">
        <v>2522</v>
      </c>
      <c r="G97" s="3" t="s">
        <v>2</v>
      </c>
    </row>
    <row r="98" spans="1:8">
      <c r="A98" s="1">
        <v>2</v>
      </c>
      <c r="B98" s="2">
        <v>30</v>
      </c>
      <c r="C98" s="3" t="s">
        <v>1</v>
      </c>
      <c r="D98" s="2">
        <v>16</v>
      </c>
      <c r="E98" s="3" t="s">
        <v>2</v>
      </c>
      <c r="F98" s="2">
        <v>118</v>
      </c>
      <c r="G98" s="3" t="s">
        <v>1</v>
      </c>
    </row>
    <row r="99" spans="1:8">
      <c r="A99" s="1">
        <v>3</v>
      </c>
      <c r="B99" s="2">
        <v>29</v>
      </c>
      <c r="C99" s="3" t="s">
        <v>2</v>
      </c>
      <c r="D99" s="2">
        <v>16</v>
      </c>
      <c r="E99" s="3" t="s">
        <v>2</v>
      </c>
    </row>
    <row r="100" spans="1:8">
      <c r="A100" s="1">
        <v>4</v>
      </c>
      <c r="B100" s="2">
        <v>27</v>
      </c>
      <c r="C100" s="3" t="s">
        <v>1</v>
      </c>
      <c r="D100" s="2">
        <v>11</v>
      </c>
      <c r="E100" s="3" t="s">
        <v>1</v>
      </c>
    </row>
    <row r="101" spans="1:8">
      <c r="A101" s="1">
        <v>5</v>
      </c>
      <c r="B101" s="2">
        <v>26</v>
      </c>
      <c r="C101" s="3" t="s">
        <v>1</v>
      </c>
    </row>
    <row r="102" spans="1:8">
      <c r="A102" s="1">
        <v>6</v>
      </c>
      <c r="B102" s="2">
        <v>20</v>
      </c>
      <c r="C102" s="3" t="s">
        <v>2</v>
      </c>
    </row>
    <row r="103" spans="1:8">
      <c r="A103" s="1">
        <v>7</v>
      </c>
      <c r="B103" s="2">
        <v>18</v>
      </c>
      <c r="C103" s="3" t="s">
        <v>2</v>
      </c>
    </row>
    <row r="104" spans="1:8">
      <c r="A104" s="1">
        <v>8</v>
      </c>
      <c r="B104" s="2">
        <v>15</v>
      </c>
      <c r="C104" s="3" t="s">
        <v>1</v>
      </c>
    </row>
    <row r="105" spans="1:8">
      <c r="A105" s="1">
        <v>9</v>
      </c>
      <c r="B105" s="2">
        <v>14</v>
      </c>
      <c r="C105" s="3" t="s">
        <v>2</v>
      </c>
    </row>
    <row r="107" spans="1:8">
      <c r="A107" s="1" t="s">
        <v>10</v>
      </c>
      <c r="B107" s="4">
        <f>B108/B109</f>
        <v>0.92432432432432432</v>
      </c>
      <c r="D107" s="4">
        <f>D108/D109</f>
        <v>0.50793650793650791</v>
      </c>
      <c r="F107" s="4">
        <f>F108/F109</f>
        <v>0.75111507582515613</v>
      </c>
      <c r="H107" s="7">
        <f>(3*B107+2*D107+F107)/6</f>
        <v>0.75666017744519076</v>
      </c>
    </row>
    <row r="108" spans="1:8">
      <c r="A108" s="1" t="s">
        <v>19</v>
      </c>
      <c r="B108" s="2">
        <f>SUMIF(C110:C118,"=Y",B110:B118)</f>
        <v>171</v>
      </c>
      <c r="D108" s="2">
        <f>SUMIF(E110:E118,"=Y",D110:D118)</f>
        <v>32</v>
      </c>
      <c r="F108" s="2">
        <f>SUMIF(G110:G118,"=Y",F110:F118)</f>
        <v>1684</v>
      </c>
    </row>
    <row r="109" spans="1:8">
      <c r="A109" s="1" t="s">
        <v>16</v>
      </c>
      <c r="B109" s="2">
        <f>SUM(B110:B118)</f>
        <v>185</v>
      </c>
      <c r="D109" s="2">
        <f>SUM(D110:D118)</f>
        <v>63</v>
      </c>
      <c r="F109" s="2">
        <f>SUM(F110:F118)</f>
        <v>2242</v>
      </c>
    </row>
    <row r="110" spans="1:8">
      <c r="A110" s="1">
        <v>1</v>
      </c>
      <c r="B110" s="2">
        <v>30</v>
      </c>
      <c r="C110" s="3" t="s">
        <v>1</v>
      </c>
      <c r="D110" s="2">
        <v>31</v>
      </c>
      <c r="E110" s="3" t="s">
        <v>2</v>
      </c>
      <c r="F110" s="2">
        <v>1330</v>
      </c>
      <c r="G110" s="3" t="s">
        <v>1</v>
      </c>
    </row>
    <row r="111" spans="1:8">
      <c r="A111" s="1">
        <v>2</v>
      </c>
      <c r="B111" s="2">
        <v>28</v>
      </c>
      <c r="C111" s="3" t="s">
        <v>1</v>
      </c>
      <c r="D111" s="2">
        <v>15</v>
      </c>
      <c r="E111" s="3" t="s">
        <v>1</v>
      </c>
      <c r="F111" s="2">
        <v>558</v>
      </c>
      <c r="G111" s="3" t="s">
        <v>2</v>
      </c>
    </row>
    <row r="112" spans="1:8">
      <c r="A112" s="1">
        <v>3</v>
      </c>
      <c r="B112" s="2">
        <v>26</v>
      </c>
      <c r="C112" s="3" t="s">
        <v>1</v>
      </c>
      <c r="D112" s="2">
        <v>9</v>
      </c>
      <c r="E112" s="3" t="s">
        <v>1</v>
      </c>
      <c r="F112" s="2">
        <v>354</v>
      </c>
      <c r="G112" s="3" t="s">
        <v>1</v>
      </c>
    </row>
    <row r="113" spans="1:8">
      <c r="A113" s="1">
        <v>4</v>
      </c>
      <c r="B113" s="2">
        <v>21</v>
      </c>
      <c r="C113" s="3" t="s">
        <v>1</v>
      </c>
      <c r="D113" s="2">
        <v>8</v>
      </c>
      <c r="E113" s="3" t="s">
        <v>1</v>
      </c>
    </row>
    <row r="114" spans="1:8">
      <c r="A114" s="1">
        <v>5</v>
      </c>
      <c r="B114" s="2">
        <v>19</v>
      </c>
      <c r="C114" s="3" t="s">
        <v>1</v>
      </c>
    </row>
    <row r="115" spans="1:8">
      <c r="A115" s="1">
        <v>6</v>
      </c>
      <c r="B115" s="2">
        <v>17</v>
      </c>
      <c r="C115" s="3" t="s">
        <v>1</v>
      </c>
    </row>
    <row r="116" spans="1:8">
      <c r="A116" s="1">
        <v>7</v>
      </c>
      <c r="B116" s="2">
        <v>15</v>
      </c>
      <c r="C116" s="3" t="s">
        <v>1</v>
      </c>
    </row>
    <row r="117" spans="1:8">
      <c r="A117" s="1">
        <v>8</v>
      </c>
      <c r="B117" s="2">
        <v>15</v>
      </c>
      <c r="C117" s="3" t="s">
        <v>1</v>
      </c>
    </row>
    <row r="118" spans="1:8">
      <c r="A118" s="1">
        <v>9</v>
      </c>
      <c r="B118" s="2">
        <v>14</v>
      </c>
      <c r="C118" s="3" t="s">
        <v>2</v>
      </c>
    </row>
    <row r="120" spans="1:8">
      <c r="A120" s="1" t="s">
        <v>13</v>
      </c>
      <c r="B120" s="4">
        <f>B121/B122</f>
        <v>0.77511961722488043</v>
      </c>
      <c r="D120" s="4">
        <f>D121/D122</f>
        <v>0.42307692307692307</v>
      </c>
      <c r="F120" s="4">
        <f>F121/F122</f>
        <v>1</v>
      </c>
      <c r="H120" s="7">
        <f>(3*B120+2*D120+F120)/6</f>
        <v>0.69525211630474804</v>
      </c>
    </row>
    <row r="121" spans="1:8">
      <c r="A121" s="1" t="s">
        <v>19</v>
      </c>
      <c r="B121" s="2">
        <f>SUMIF(C123:C131,"=Y",B123:B131)</f>
        <v>162</v>
      </c>
      <c r="D121" s="2">
        <f>SUMIF(E123:E131,"=Y",D123:D131)</f>
        <v>33</v>
      </c>
      <c r="F121" s="2">
        <f>SUMIF(G123:G131,"=Y",F123:F131)</f>
        <v>2295</v>
      </c>
    </row>
    <row r="122" spans="1:8">
      <c r="A122" s="1" t="s">
        <v>16</v>
      </c>
      <c r="B122" s="2">
        <f>SUM(B123:B131)</f>
        <v>209</v>
      </c>
      <c r="D122" s="2">
        <f>SUM(D123:D131)</f>
        <v>78</v>
      </c>
      <c r="F122" s="2">
        <f>SUM(F123:F131)</f>
        <v>2295</v>
      </c>
    </row>
    <row r="123" spans="1:8">
      <c r="A123" s="1">
        <v>1</v>
      </c>
      <c r="B123" s="2">
        <v>51</v>
      </c>
      <c r="C123" s="3" t="s">
        <v>1</v>
      </c>
      <c r="D123" s="2">
        <v>37</v>
      </c>
      <c r="E123" s="3" t="s">
        <v>2</v>
      </c>
      <c r="F123" s="2">
        <v>2239</v>
      </c>
      <c r="G123" s="3" t="s">
        <v>1</v>
      </c>
    </row>
    <row r="124" spans="1:8">
      <c r="A124" s="1">
        <v>2</v>
      </c>
      <c r="B124" s="2">
        <v>47</v>
      </c>
      <c r="C124" s="3" t="s">
        <v>2</v>
      </c>
      <c r="D124" s="2">
        <v>26</v>
      </c>
      <c r="E124" s="3" t="s">
        <v>1</v>
      </c>
      <c r="F124" s="2">
        <v>40</v>
      </c>
      <c r="G124" s="3" t="s">
        <v>1</v>
      </c>
    </row>
    <row r="125" spans="1:8">
      <c r="A125" s="1">
        <v>3</v>
      </c>
      <c r="B125" s="2">
        <v>28</v>
      </c>
      <c r="C125" s="3" t="s">
        <v>1</v>
      </c>
      <c r="D125" s="2">
        <v>8</v>
      </c>
      <c r="E125" s="3" t="s">
        <v>2</v>
      </c>
      <c r="F125" s="2">
        <v>16</v>
      </c>
      <c r="G125" s="3" t="s">
        <v>1</v>
      </c>
    </row>
    <row r="126" spans="1:8">
      <c r="A126" s="1">
        <v>4</v>
      </c>
      <c r="B126" s="2">
        <v>23</v>
      </c>
      <c r="C126" s="3" t="s">
        <v>1</v>
      </c>
      <c r="D126" s="2">
        <v>7</v>
      </c>
      <c r="E126" s="3" t="s">
        <v>1</v>
      </c>
    </row>
    <row r="127" spans="1:8">
      <c r="A127" s="1">
        <v>5</v>
      </c>
      <c r="B127" s="2">
        <v>18</v>
      </c>
      <c r="C127" s="3" t="s">
        <v>1</v>
      </c>
    </row>
    <row r="128" spans="1:8">
      <c r="A128" s="1">
        <v>6</v>
      </c>
      <c r="B128" s="2">
        <v>13</v>
      </c>
      <c r="C128" s="3" t="s">
        <v>1</v>
      </c>
    </row>
    <row r="129" spans="1:8">
      <c r="A129" s="1">
        <v>7</v>
      </c>
      <c r="B129" s="2">
        <v>11</v>
      </c>
      <c r="C129" s="3" t="s">
        <v>1</v>
      </c>
    </row>
    <row r="130" spans="1:8">
      <c r="A130" s="1">
        <v>8</v>
      </c>
      <c r="B130" s="2">
        <v>10</v>
      </c>
      <c r="C130" s="3" t="s">
        <v>1</v>
      </c>
    </row>
    <row r="131" spans="1:8">
      <c r="A131" s="1">
        <v>9</v>
      </c>
      <c r="B131" s="2">
        <v>8</v>
      </c>
      <c r="C131" s="3" t="s">
        <v>1</v>
      </c>
    </row>
    <row r="133" spans="1:8">
      <c r="A133" s="1" t="s">
        <v>14</v>
      </c>
      <c r="B133" s="4">
        <f>B134/B135</f>
        <v>0.55504587155963303</v>
      </c>
      <c r="D133" s="4">
        <f>D134/D135</f>
        <v>0.6705882352941176</v>
      </c>
      <c r="F133" s="4">
        <f>F134/F135</f>
        <v>0.20058019063406549</v>
      </c>
      <c r="H133" s="7">
        <f>(3*B133+2*D133+F133)/6</f>
        <v>0.5344823793168666</v>
      </c>
    </row>
    <row r="134" spans="1:8">
      <c r="A134" s="1" t="s">
        <v>19</v>
      </c>
      <c r="B134" s="2">
        <f>SUMIF(C136:C144,"=Y",B136:B144)</f>
        <v>121</v>
      </c>
      <c r="D134" s="2">
        <f>SUMIF(E136:E144,"=Y",D136:D144)</f>
        <v>57</v>
      </c>
      <c r="F134" s="2">
        <f>SUMIF(G136:G144,"=Y",F136:F144)</f>
        <v>484</v>
      </c>
    </row>
    <row r="135" spans="1:8">
      <c r="A135" s="1" t="s">
        <v>16</v>
      </c>
      <c r="B135" s="2">
        <f>SUM(B136:B144)</f>
        <v>218</v>
      </c>
      <c r="D135" s="2">
        <f>SUM(D136:D144)</f>
        <v>85</v>
      </c>
      <c r="F135" s="2">
        <f>SUM(F136:F144)</f>
        <v>2413</v>
      </c>
    </row>
    <row r="136" spans="1:8">
      <c r="A136" s="1">
        <v>1</v>
      </c>
      <c r="B136" s="2">
        <v>36</v>
      </c>
      <c r="C136" s="3" t="s">
        <v>2</v>
      </c>
      <c r="D136" s="2">
        <v>28</v>
      </c>
      <c r="E136" s="3" t="s">
        <v>2</v>
      </c>
      <c r="F136" s="2">
        <v>1929</v>
      </c>
      <c r="G136" s="3" t="s">
        <v>8</v>
      </c>
    </row>
    <row r="137" spans="1:8">
      <c r="A137" s="1">
        <v>2</v>
      </c>
      <c r="B137" s="2">
        <v>33</v>
      </c>
      <c r="C137" s="3" t="s">
        <v>2</v>
      </c>
      <c r="D137" s="2">
        <v>26</v>
      </c>
      <c r="E137" s="3" t="s">
        <v>1</v>
      </c>
      <c r="F137" s="2">
        <v>480</v>
      </c>
      <c r="G137" s="3" t="s">
        <v>1</v>
      </c>
    </row>
    <row r="138" spans="1:8">
      <c r="A138" s="1">
        <v>3</v>
      </c>
      <c r="B138" s="2">
        <v>32</v>
      </c>
      <c r="C138" s="3" t="s">
        <v>1</v>
      </c>
      <c r="D138" s="2">
        <v>24</v>
      </c>
      <c r="E138" s="3" t="s">
        <v>1</v>
      </c>
      <c r="F138" s="2">
        <v>4</v>
      </c>
      <c r="G138" s="3" t="s">
        <v>1</v>
      </c>
    </row>
    <row r="139" spans="1:8">
      <c r="A139" s="1">
        <v>4</v>
      </c>
      <c r="B139" s="2">
        <v>28</v>
      </c>
      <c r="C139" s="3" t="s">
        <v>2</v>
      </c>
      <c r="D139" s="2">
        <v>7</v>
      </c>
      <c r="E139" s="3" t="s">
        <v>1</v>
      </c>
    </row>
    <row r="140" spans="1:8">
      <c r="A140" s="1">
        <v>5</v>
      </c>
      <c r="B140" s="2">
        <v>23</v>
      </c>
      <c r="C140" s="3" t="s">
        <v>1</v>
      </c>
    </row>
    <row r="141" spans="1:8">
      <c r="A141" s="1">
        <v>6</v>
      </c>
      <c r="B141" s="2">
        <v>21</v>
      </c>
      <c r="C141" s="3" t="s">
        <v>1</v>
      </c>
    </row>
    <row r="142" spans="1:8">
      <c r="A142" s="1">
        <v>7</v>
      </c>
      <c r="B142" s="2">
        <v>16</v>
      </c>
      <c r="C142" s="3" t="s">
        <v>1</v>
      </c>
    </row>
    <row r="143" spans="1:8">
      <c r="A143" s="1">
        <v>8</v>
      </c>
      <c r="B143" s="2">
        <v>15</v>
      </c>
      <c r="C143" s="3" t="s">
        <v>1</v>
      </c>
    </row>
    <row r="144" spans="1:8">
      <c r="A144" s="1">
        <v>9</v>
      </c>
      <c r="B144" s="2">
        <v>14</v>
      </c>
      <c r="C144" s="3" t="s">
        <v>1</v>
      </c>
    </row>
    <row r="146" spans="1:14">
      <c r="A146" s="1" t="s">
        <v>15</v>
      </c>
      <c r="B146" s="4">
        <f>B147/B148</f>
        <v>0.61</v>
      </c>
      <c r="D146" s="4">
        <f>D147/D148</f>
        <v>1</v>
      </c>
      <c r="F146" s="4">
        <f>F147/F148</f>
        <v>6.0888888888888888E-2</v>
      </c>
      <c r="H146" s="7">
        <f>(3*B146+2*D146+F146)/6</f>
        <v>0.64848148148148155</v>
      </c>
    </row>
    <row r="147" spans="1:14">
      <c r="A147" s="1" t="s">
        <v>19</v>
      </c>
      <c r="B147" s="2">
        <f>SUMIF(C149:C157,"=Y",B149:B157)</f>
        <v>122</v>
      </c>
      <c r="D147" s="2">
        <f>SUMIF(E149:E157,"=Y",D149:D157)</f>
        <v>51</v>
      </c>
      <c r="F147" s="2">
        <f>SUMIF(G149:G157,"=Y",F149:F157)</f>
        <v>137</v>
      </c>
    </row>
    <row r="148" spans="1:14">
      <c r="A148" s="1" t="s">
        <v>16</v>
      </c>
      <c r="B148" s="2">
        <f>SUM(B149:B157)</f>
        <v>200</v>
      </c>
      <c r="D148" s="2">
        <f>SUM(D149:D157)</f>
        <v>51</v>
      </c>
      <c r="F148" s="2">
        <f>SUM(F149:F157)</f>
        <v>2250</v>
      </c>
    </row>
    <row r="149" spans="1:14">
      <c r="A149" s="1">
        <v>1</v>
      </c>
      <c r="B149" s="2">
        <v>41</v>
      </c>
      <c r="C149" s="3" t="s">
        <v>2</v>
      </c>
      <c r="D149" s="2">
        <v>23</v>
      </c>
      <c r="E149" s="3" t="s">
        <v>1</v>
      </c>
      <c r="F149" s="2">
        <v>1711</v>
      </c>
      <c r="G149" s="3" t="s">
        <v>2</v>
      </c>
    </row>
    <row r="150" spans="1:14">
      <c r="A150" s="1">
        <v>2</v>
      </c>
      <c r="B150" s="2">
        <v>41</v>
      </c>
      <c r="C150" s="3" t="s">
        <v>1</v>
      </c>
      <c r="D150" s="2">
        <v>12</v>
      </c>
      <c r="E150" s="3" t="s">
        <v>1</v>
      </c>
      <c r="F150" s="2">
        <v>402</v>
      </c>
      <c r="G150" s="3" t="s">
        <v>2</v>
      </c>
    </row>
    <row r="151" spans="1:14">
      <c r="A151" s="1">
        <v>3</v>
      </c>
      <c r="B151" s="2">
        <v>29</v>
      </c>
      <c r="C151" s="3" t="s">
        <v>2</v>
      </c>
      <c r="D151" s="2">
        <v>9</v>
      </c>
      <c r="E151" s="3" t="s">
        <v>1</v>
      </c>
      <c r="F151" s="2">
        <v>137</v>
      </c>
      <c r="G151" s="3" t="s">
        <v>1</v>
      </c>
    </row>
    <row r="152" spans="1:14">
      <c r="A152" s="1">
        <v>4</v>
      </c>
      <c r="B152" s="2">
        <v>23</v>
      </c>
      <c r="C152" s="3" t="s">
        <v>1</v>
      </c>
      <c r="D152" s="2">
        <v>7</v>
      </c>
      <c r="E152" s="3" t="s">
        <v>1</v>
      </c>
    </row>
    <row r="153" spans="1:14">
      <c r="A153" s="1">
        <v>5</v>
      </c>
      <c r="B153" s="2">
        <v>17</v>
      </c>
      <c r="C153" s="3" t="s">
        <v>1</v>
      </c>
    </row>
    <row r="154" spans="1:14">
      <c r="A154" s="1">
        <v>6</v>
      </c>
      <c r="B154" s="2">
        <v>17</v>
      </c>
      <c r="C154" s="3" t="s">
        <v>1</v>
      </c>
    </row>
    <row r="155" spans="1:14">
      <c r="A155" s="1">
        <v>7</v>
      </c>
      <c r="B155" s="2">
        <v>13</v>
      </c>
      <c r="C155" s="3" t="s">
        <v>1</v>
      </c>
    </row>
    <row r="156" spans="1:14">
      <c r="A156" s="1">
        <v>8</v>
      </c>
      <c r="B156" s="2">
        <v>11</v>
      </c>
      <c r="C156" s="3" t="s">
        <v>1</v>
      </c>
    </row>
    <row r="157" spans="1:14">
      <c r="A157" s="1">
        <v>9</v>
      </c>
      <c r="B157" s="2">
        <v>8</v>
      </c>
      <c r="C157" s="3" t="s">
        <v>2</v>
      </c>
    </row>
    <row r="160" spans="1:14">
      <c r="B160" s="5"/>
      <c r="C160" s="6"/>
      <c r="D160" s="5"/>
      <c r="E160" s="6"/>
      <c r="F160" s="5"/>
      <c r="G160" s="6"/>
      <c r="I160" s="5"/>
      <c r="J160" s="5"/>
      <c r="K160" s="5"/>
      <c r="L160" s="5"/>
      <c r="M160" s="5"/>
      <c r="N160" s="5"/>
    </row>
    <row r="161" spans="2:14">
      <c r="B161" s="5"/>
      <c r="C161" s="6"/>
      <c r="D161" s="5"/>
      <c r="E161" s="6"/>
      <c r="F161" s="5"/>
      <c r="G161" s="6"/>
      <c r="I161" s="5"/>
      <c r="J161" s="5"/>
      <c r="K161" s="5"/>
      <c r="L161" s="5"/>
      <c r="M161" s="5"/>
      <c r="N161" s="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Berge</dc:creator>
  <cp:lastModifiedBy>Greg</cp:lastModifiedBy>
  <dcterms:created xsi:type="dcterms:W3CDTF">2013-04-23T14:48:55Z</dcterms:created>
  <dcterms:modified xsi:type="dcterms:W3CDTF">2013-08-14T02:08:24Z</dcterms:modified>
</cp:coreProperties>
</file>